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Datos\Contas\BASE 2016\Contas_Sectores_Institucionais\_Serie 2010-2021\Z_PUBLICACION 2024\_para difusión\"/>
    </mc:Choice>
  </mc:AlternateContent>
  <xr:revisionPtr revIDLastSave="0" documentId="13_ncr:1_{243490C6-2730-4180-BEDD-BDD219044407}" xr6:coauthVersionLast="47" xr6:coauthVersionMax="47" xr10:uidLastSave="{00000000-0000-0000-0000-000000000000}"/>
  <bookViews>
    <workbookView xWindow="-120" yWindow="-120" windowWidth="29040" windowHeight="15990" xr2:uid="{53AB2AC5-E04C-49EB-AF7B-237C429B4120}"/>
  </bookViews>
  <sheets>
    <sheet name="Foga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" l="1"/>
  <c r="M46" i="1"/>
  <c r="L46" i="1"/>
  <c r="K46" i="1"/>
  <c r="J46" i="1"/>
  <c r="N42" i="1"/>
  <c r="N45" i="1" s="1"/>
  <c r="N40" i="1"/>
  <c r="M40" i="1"/>
  <c r="L40" i="1"/>
  <c r="K40" i="1"/>
  <c r="J40" i="1"/>
  <c r="N48" i="1"/>
  <c r="N32" i="1"/>
  <c r="G24" i="1"/>
  <c r="D24" i="1"/>
  <c r="C24" i="1"/>
  <c r="J23" i="1"/>
  <c r="H23" i="1"/>
  <c r="E23" i="1"/>
  <c r="D23" i="1"/>
  <c r="K24" i="1"/>
  <c r="E24" i="1"/>
  <c r="B24" i="1"/>
  <c r="M23" i="1"/>
  <c r="L23" i="1"/>
  <c r="K23" i="1"/>
  <c r="I23" i="1"/>
  <c r="G23" i="1"/>
  <c r="F23" i="1"/>
  <c r="C23" i="1"/>
  <c r="B23" i="1"/>
  <c r="K15" i="1"/>
  <c r="K18" i="1" s="1"/>
  <c r="F15" i="1"/>
  <c r="E15" i="1"/>
  <c r="B15" i="1"/>
  <c r="B18" i="1" s="1"/>
  <c r="L15" i="1"/>
  <c r="I15" i="1"/>
  <c r="H15" i="1"/>
  <c r="D15" i="1"/>
  <c r="C15" i="1"/>
  <c r="J11" i="1"/>
  <c r="H11" i="1"/>
  <c r="D11" i="1"/>
  <c r="B11" i="1"/>
  <c r="M11" i="1"/>
  <c r="L11" i="1"/>
  <c r="K11" i="1"/>
  <c r="I11" i="1"/>
  <c r="G11" i="1"/>
  <c r="F11" i="1"/>
  <c r="E11" i="1"/>
  <c r="L18" i="1" l="1"/>
  <c r="G29" i="1"/>
  <c r="K29" i="1"/>
  <c r="C18" i="1"/>
  <c r="D18" i="1"/>
  <c r="B29" i="1"/>
  <c r="B32" i="1" s="1"/>
  <c r="B39" i="1" s="1"/>
  <c r="H18" i="1"/>
  <c r="C29" i="1"/>
  <c r="I18" i="1"/>
  <c r="G15" i="1"/>
  <c r="E18" i="1"/>
  <c r="F18" i="1"/>
  <c r="F24" i="1"/>
  <c r="C11" i="1"/>
  <c r="J15" i="1"/>
  <c r="H24" i="1"/>
  <c r="D29" i="1"/>
  <c r="E29" i="1"/>
  <c r="I24" i="1"/>
  <c r="I29" i="1" s="1"/>
  <c r="J24" i="1"/>
  <c r="M15" i="1"/>
  <c r="L24" i="1"/>
  <c r="M24" i="1"/>
  <c r="I32" i="1" l="1"/>
  <c r="J18" i="1"/>
  <c r="L29" i="1"/>
  <c r="B42" i="1"/>
  <c r="B45" i="1" s="1"/>
  <c r="B48" i="1"/>
  <c r="B52" i="1" s="1"/>
  <c r="H29" i="1"/>
  <c r="D32" i="1"/>
  <c r="F29" i="1"/>
  <c r="M18" i="1"/>
  <c r="M29" i="1"/>
  <c r="C32" i="1"/>
  <c r="G18" i="1"/>
  <c r="G32" i="1"/>
  <c r="E32" i="1"/>
  <c r="K32" i="1"/>
  <c r="J29" i="1"/>
  <c r="L32" i="1" l="1"/>
  <c r="J32" i="1"/>
  <c r="C39" i="1"/>
  <c r="E39" i="1"/>
  <c r="F32" i="1"/>
  <c r="K39" i="1"/>
  <c r="M32" i="1"/>
  <c r="D39" i="1"/>
  <c r="H32" i="1"/>
  <c r="I39" i="1"/>
  <c r="G39" i="1"/>
  <c r="M39" i="1" l="1"/>
  <c r="K48" i="1"/>
  <c r="K42" i="1"/>
  <c r="G42" i="1"/>
  <c r="G48" i="1"/>
  <c r="F39" i="1"/>
  <c r="C42" i="1"/>
  <c r="C48" i="1"/>
  <c r="I42" i="1"/>
  <c r="I48" i="1"/>
  <c r="H39" i="1"/>
  <c r="E42" i="1"/>
  <c r="E48" i="1"/>
  <c r="J39" i="1"/>
  <c r="L39" i="1"/>
  <c r="D42" i="1"/>
  <c r="D48" i="1"/>
  <c r="J42" i="1" l="1"/>
  <c r="J48" i="1"/>
  <c r="F42" i="1"/>
  <c r="F48" i="1"/>
  <c r="C52" i="1"/>
  <c r="L48" i="1"/>
  <c r="L42" i="1"/>
  <c r="G52" i="1"/>
  <c r="E52" i="1"/>
  <c r="E45" i="1"/>
  <c r="G45" i="1"/>
  <c r="H42" i="1"/>
  <c r="H48" i="1"/>
  <c r="K45" i="1"/>
  <c r="I52" i="1"/>
  <c r="K52" i="1"/>
  <c r="C45" i="1"/>
  <c r="D52" i="1"/>
  <c r="I45" i="1"/>
  <c r="D45" i="1"/>
  <c r="M48" i="1"/>
  <c r="M42" i="1"/>
  <c r="H52" i="1" l="1"/>
  <c r="L45" i="1"/>
  <c r="F52" i="1"/>
  <c r="F45" i="1"/>
  <c r="L52" i="1"/>
  <c r="M45" i="1"/>
  <c r="J52" i="1"/>
  <c r="H45" i="1"/>
  <c r="J45" i="1"/>
  <c r="M52" i="1"/>
</calcChain>
</file>

<file path=xl/sharedStrings.xml><?xml version="1.0" encoding="utf-8"?>
<sst xmlns="http://schemas.openxmlformats.org/spreadsheetml/2006/main" count="143" uniqueCount="48">
  <si>
    <t>Contas do sector fogares. Revisión estatística 2019</t>
  </si>
  <si>
    <t>Unidade: miles de euros. Prezos correntes</t>
  </si>
  <si>
    <t>Conta de produción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</si>
  <si>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</si>
  <si>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</si>
  <si>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</si>
  <si>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</si>
  <si>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</si>
  <si>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</si>
  <si>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</si>
  <si>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</si>
  <si>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</si>
  <si>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</si>
  <si>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</si>
  <si>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</si>
  <si>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Recursos</t>
  </si>
  <si>
    <t>Produción</t>
  </si>
  <si>
    <t>..</t>
  </si>
  <si>
    <t>Empregos</t>
  </si>
  <si>
    <t>Consumos intermedios</t>
  </si>
  <si>
    <t xml:space="preserve">Valor engadido bruto </t>
  </si>
  <si>
    <t>Conta de explotación</t>
  </si>
  <si>
    <t xml:space="preserve">Remuneración de asalariados </t>
  </si>
  <si>
    <t>Impostos netos sobre a produción e as importacións</t>
  </si>
  <si>
    <t>Excedente de explotación bruto</t>
  </si>
  <si>
    <t>Renta mixta bruta</t>
  </si>
  <si>
    <t>Conta de asignación da renda primaria</t>
  </si>
  <si>
    <t>Rendas da propiedade</t>
  </si>
  <si>
    <t>Saldo de rendas primarias bruto</t>
  </si>
  <si>
    <t>Conta de distribución secundaria da renda</t>
  </si>
  <si>
    <t>Outras transferencias correntes</t>
  </si>
  <si>
    <t>Impostos correntes sobre a renda, o patrimonio, etc.</t>
  </si>
  <si>
    <t>Renda dispoñible bruta</t>
  </si>
  <si>
    <t>Conta de redistribución da renda en especie</t>
  </si>
  <si>
    <t>Transferencias sociais en especie</t>
  </si>
  <si>
    <t>Renda dispoñible axustada bruta</t>
  </si>
  <si>
    <t>Conta de utilización da renda dispoñible</t>
  </si>
  <si>
    <t>Axuste pola variación dos dereitos por pensións</t>
  </si>
  <si>
    <t>Gasto en consumo final</t>
  </si>
  <si>
    <t>Aforro bruto</t>
  </si>
  <si>
    <t>Renda dispoñible bruta por habitante</t>
  </si>
  <si>
    <t>(..) Dato non dispoñible</t>
  </si>
  <si>
    <r>
      <t xml:space="preserve">Prestacións sociais distintas das transferencias socias en especie </t>
    </r>
    <r>
      <rPr>
        <vertAlign val="superscript"/>
        <sz val="11"/>
        <rFont val="Xunta Sans"/>
        <family val="3"/>
      </rPr>
      <t>(1)</t>
    </r>
  </si>
  <si>
    <r>
      <t xml:space="preserve">Cotizacións socias netas </t>
    </r>
    <r>
      <rPr>
        <vertAlign val="superscript"/>
        <sz val="10"/>
        <rFont val="Xunta Sans"/>
        <family val="3"/>
      </rPr>
      <t>(2)</t>
    </r>
  </si>
  <si>
    <r>
      <rPr>
        <vertAlign val="superscript"/>
        <sz val="10"/>
        <rFont val="Xunta Sans"/>
        <family val="3"/>
      </rPr>
      <t>(1)</t>
    </r>
    <r>
      <rPr>
        <sz val="10"/>
        <rFont val="Xunta Sans"/>
        <family val="3"/>
      </rPr>
      <t xml:space="preserve"> diferencia entre recursos e empregos</t>
    </r>
  </si>
  <si>
    <r>
      <rPr>
        <vertAlign val="superscript"/>
        <sz val="10"/>
        <rFont val="Xunta Sans"/>
        <family val="3"/>
      </rPr>
      <t>(2)</t>
    </r>
    <r>
      <rPr>
        <sz val="10"/>
        <rFont val="Xunta Sans"/>
        <family val="3"/>
      </rPr>
      <t xml:space="preserve"> difrencia entre empregos e recursos</t>
    </r>
  </si>
  <si>
    <t>2022</t>
  </si>
  <si>
    <t>Datos de 2021 provisionais; datos de 2022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</si>
</sst>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\ _€_-;\-* #,##0\ _€_-;_-* &quot;-&quot;??\ _€_-;_-@_-"/>
    <numFmt numFmtId="166" formatCode="_-* #,##0.00\ _€_-;\-* #,##0.00\ _€_-;_-* &quot;-&quot;??\ _€_-;_-@_-"/>
    <numFmt numFmtId="167" formatCode="0.0%"/>
  </numFmts>
  <fonts count="16" x14ac:knownFonts="1">
    <font>
      <sz val="10"/>
      <name val="Arial"/>
    </font>
    <font>
      <sz val="10"/>
      <name val="Arial"/>
      <family val="2"/>
    </font>
    <font>
      <b/>
      <sz val="14"/>
      <color theme="6" tint="-0.249977111117893"/>
      <name val="Xunta Sans"/>
      <family val="3"/>
    </font>
    <font>
      <sz val="10"/>
      <name val="Xunta Sans"/>
      <family val="3"/>
    </font>
    <font>
      <i/>
      <sz val="8"/>
      <color theme="6" tint="-0.249977111117893"/>
      <name val="Xunta Sans"/>
      <family val="3"/>
    </font>
    <font>
      <sz val="10"/>
      <color rgb="FFFF0000"/>
      <name val="Xunta Sans"/>
      <family val="3"/>
    </font>
    <font>
      <i/>
      <sz val="8"/>
      <name val="Xunta Sans"/>
      <family val="3"/>
    </font>
    <font>
      <b/>
      <sz val="12"/>
      <color indexed="9"/>
      <name val="Xunta Sans"/>
      <family val="3"/>
    </font>
    <font>
      <b/>
      <sz val="10"/>
      <color indexed="9"/>
      <name val="Xunta Sans"/>
      <family val="3"/>
    </font>
    <font>
      <b/>
      <sz val="9"/>
      <name val="Xunta Sans"/>
      <family val="3"/>
    </font>
    <font>
      <sz val="10"/>
      <color rgb="FF000000"/>
      <name val="Xunta Sans"/>
      <family val="3"/>
    </font>
    <font>
      <vertAlign val="superscript"/>
      <sz val="11"/>
      <name val="Xunta Sans"/>
      <family val="3"/>
    </font>
    <font>
      <vertAlign val="superscript"/>
      <sz val="10"/>
      <name val="Xunta Sans"/>
      <family val="3"/>
    </font>
    <font>
      <b/>
      <sz val="10"/>
      <name val="Xunta Sans"/>
      <family val="3"/>
    </font>
    <font>
      <b/>
      <sz val="10"/>
      <color rgb="FFFF0000"/>
      <name val="Xunta Sans"/>
      <family val="3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D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left"/>
    </xf>
    <xf numFmtId="3" fontId="3" fillId="0" borderId="0" xfId="0" applyNumberFormat="1" applyFont="1"/>
    <xf numFmtId="0" fontId="4" fillId="2" borderId="0" xfId="0" applyFont="1" applyFill="1" applyAlignment="1">
      <alignment horizontal="left"/>
    </xf>
    <xf numFmtId="3" fontId="5" fillId="0" borderId="0" xfId="0" applyNumberFormat="1" applyFont="1"/>
    <xf numFmtId="3" fontId="6" fillId="0" borderId="0" xfId="0" applyNumberFormat="1" applyFont="1"/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/>
    <xf numFmtId="3" fontId="8" fillId="3" borderId="0" xfId="0" quotePrefix="1" applyNumberFormat="1" applyFont="1" applyFill="1" applyAlignment="1">
      <alignment vertical="center" wrapText="1"/>
    </xf>
    <xf numFmtId="3" fontId="8" fillId="3" borderId="0" xfId="0" quotePrefix="1" applyNumberFormat="1" applyFont="1" applyFill="1" applyAlignment="1">
      <alignment horizontal="center" vertical="center" wrapText="1"/>
    </xf>
    <xf numFmtId="0" fontId="9" fillId="0" borderId="0" xfId="0" applyFont="1" applyAlignment="1">
      <alignment vertical="justify"/>
    </xf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justify"/>
    </xf>
    <xf numFmtId="3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3" fontId="3" fillId="0" borderId="0" xfId="0" applyNumberFormat="1" applyFont="1" applyAlignment="1">
      <alignment vertic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 vertical="justify"/>
    </xf>
    <xf numFmtId="166" fontId="9" fillId="0" borderId="0" xfId="1" applyFont="1" applyFill="1" applyBorder="1" applyAlignment="1">
      <alignment horizontal="center" vertical="justify"/>
    </xf>
    <xf numFmtId="0" fontId="10" fillId="0" borderId="0" xfId="0" applyFont="1"/>
    <xf numFmtId="3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0" fontId="10" fillId="0" borderId="2" xfId="0" applyFont="1" applyBorder="1"/>
    <xf numFmtId="3" fontId="13" fillId="0" borderId="0" xfId="0" applyNumberFormat="1" applyFont="1"/>
    <xf numFmtId="167" fontId="3" fillId="0" borderId="0" xfId="2" applyNumberFormat="1" applyFont="1" applyBorder="1"/>
    <xf numFmtId="166" fontId="3" fillId="0" borderId="0" xfId="1" applyFont="1" applyBorder="1"/>
    <xf numFmtId="3" fontId="14" fillId="0" borderId="0" xfId="0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BB0BD-ADBC-48F7-9ACD-3A2EEA755390}">
  <sheetPr>
    <pageSetUpPr fitToPage="1"/>
  </sheetPr>
  <dimension ref="A1:N107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3" sqref="A3"/>
    </sheetView>
  </sheetViews>
  <sheetFormatPr baseColWidth="10" defaultColWidth="10.7109375" defaultRowHeight="12.75" x14ac:dyDescent="0.2"/>
  <cols>
    <col min="1" max="1" width="56.28515625" style="2" bestFit="1" customWidth="1"/>
    <col min="2" max="2" width="12.7109375" style="2" bestFit="1" customWidth="1"/>
    <col min="3" max="3" width="13.28515625" style="2" bestFit="1" customWidth="1"/>
    <col min="4" max="4" width="13.42578125" style="2" bestFit="1" customWidth="1"/>
    <col min="5" max="5" width="12.85546875" style="2" bestFit="1" customWidth="1"/>
    <col min="6" max="6" width="13.28515625" style="2" bestFit="1" customWidth="1"/>
    <col min="7" max="8" width="13.140625" style="2" bestFit="1" customWidth="1"/>
    <col min="9" max="9" width="12.85546875" style="2" bestFit="1" customWidth="1"/>
    <col min="10" max="10" width="13.28515625" style="2" bestFit="1" customWidth="1"/>
    <col min="11" max="11" width="12.5703125" style="2" bestFit="1" customWidth="1"/>
    <col min="12" max="12" width="13.5703125" style="2" bestFit="1" customWidth="1"/>
    <col min="13" max="14" width="12.85546875" style="2" bestFit="1" customWidth="1"/>
    <col min="15" max="16384" width="10.7109375" style="2"/>
  </cols>
  <sheetData>
    <row r="1" spans="1:14" ht="18.75" x14ac:dyDescent="0.3">
      <c r="A1" s="1" t="s">
        <v>0</v>
      </c>
    </row>
    <row r="2" spans="1:14" x14ac:dyDescent="0.2">
      <c r="A2" s="3" t="s">
        <v>1</v>
      </c>
    </row>
    <row r="3" spans="1:14" x14ac:dyDescent="0.2">
      <c r="A3" s="2" t="s">
        <v>47</v>
      </c>
      <c r="M3" s="4"/>
      <c r="N3" s="4"/>
    </row>
    <row r="4" spans="1:14" ht="3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idden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8" customFormat="1" ht="3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4.95" customHeight="1" x14ac:dyDescent="0.2">
      <c r="A7" s="9" t="s">
        <v>2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13</v>
      </c>
      <c r="M7" s="10" t="s">
        <v>14</v>
      </c>
      <c r="N7" s="10" t="s">
        <v>46</v>
      </c>
    </row>
    <row r="8" spans="1:14" ht="15.75" customHeight="1" x14ac:dyDescent="0.2">
      <c r="A8" s="11" t="s">
        <v>15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5.75" customHeight="1" x14ac:dyDescent="0.2">
      <c r="A9" s="14" t="s">
        <v>16</v>
      </c>
      <c r="B9" s="15">
        <v>19826105</v>
      </c>
      <c r="C9" s="15">
        <v>18964564</v>
      </c>
      <c r="D9" s="15">
        <v>18366532</v>
      </c>
      <c r="E9" s="15">
        <v>18675614</v>
      </c>
      <c r="F9" s="15">
        <v>18244293</v>
      </c>
      <c r="G9" s="15">
        <v>18372765</v>
      </c>
      <c r="H9" s="15">
        <v>18723970</v>
      </c>
      <c r="I9" s="15">
        <v>19108484</v>
      </c>
      <c r="J9" s="15">
        <v>19784311</v>
      </c>
      <c r="K9" s="15">
        <v>20717356</v>
      </c>
      <c r="L9" s="15">
        <v>19106079</v>
      </c>
      <c r="M9" s="15">
        <v>20753010</v>
      </c>
      <c r="N9" s="16" t="s">
        <v>17</v>
      </c>
    </row>
    <row r="10" spans="1:14" ht="15.75" customHeight="1" x14ac:dyDescent="0.2">
      <c r="A10" s="11" t="s">
        <v>18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5.75" customHeight="1" x14ac:dyDescent="0.2">
      <c r="A11" s="18" t="s">
        <v>19</v>
      </c>
      <c r="B11" s="16">
        <f t="shared" ref="B11:E11" si="0">+B9-B12</f>
        <v>6214938</v>
      </c>
      <c r="C11" s="16">
        <f t="shared" si="0"/>
        <v>5823990</v>
      </c>
      <c r="D11" s="16">
        <f t="shared" si="0"/>
        <v>5621003</v>
      </c>
      <c r="E11" s="16">
        <f t="shared" si="0"/>
        <v>5884035</v>
      </c>
      <c r="F11" s="16">
        <f>+F9-F12</f>
        <v>5681452</v>
      </c>
      <c r="G11" s="16">
        <f>+G9-G12</f>
        <v>5593883</v>
      </c>
      <c r="H11" s="16">
        <f>+H9-H12</f>
        <v>5434831</v>
      </c>
      <c r="I11" s="16">
        <f t="shared" ref="I11:M11" si="1">+I9-I12</f>
        <v>5583238</v>
      </c>
      <c r="J11" s="16">
        <f t="shared" si="1"/>
        <v>5766781</v>
      </c>
      <c r="K11" s="16">
        <f t="shared" si="1"/>
        <v>5974204</v>
      </c>
      <c r="L11" s="16">
        <f t="shared" si="1"/>
        <v>5494519</v>
      </c>
      <c r="M11" s="16">
        <f t="shared" si="1"/>
        <v>6250657</v>
      </c>
      <c r="N11" s="16" t="s">
        <v>17</v>
      </c>
    </row>
    <row r="12" spans="1:14" ht="15.75" customHeight="1" x14ac:dyDescent="0.2">
      <c r="A12" s="14" t="s">
        <v>20</v>
      </c>
      <c r="B12" s="16">
        <v>13611167</v>
      </c>
      <c r="C12" s="16">
        <v>13140574</v>
      </c>
      <c r="D12" s="16">
        <v>12745529</v>
      </c>
      <c r="E12" s="16">
        <v>12791579</v>
      </c>
      <c r="F12" s="16">
        <v>12562841</v>
      </c>
      <c r="G12" s="16">
        <v>12778882</v>
      </c>
      <c r="H12" s="16">
        <v>13289139</v>
      </c>
      <c r="I12" s="16">
        <v>13525246</v>
      </c>
      <c r="J12" s="16">
        <v>14017530</v>
      </c>
      <c r="K12" s="16">
        <v>14743152</v>
      </c>
      <c r="L12" s="16">
        <v>13611560</v>
      </c>
      <c r="M12" s="16">
        <v>14502353</v>
      </c>
      <c r="N12" s="16" t="s">
        <v>17</v>
      </c>
    </row>
    <row r="13" spans="1:14" ht="24.95" customHeight="1" x14ac:dyDescent="0.2">
      <c r="A13" s="9" t="s">
        <v>21</v>
      </c>
      <c r="B13" s="10" t="s">
        <v>3</v>
      </c>
      <c r="C13" s="10" t="s">
        <v>4</v>
      </c>
      <c r="D13" s="10" t="s">
        <v>5</v>
      </c>
      <c r="E13" s="10" t="s">
        <v>6</v>
      </c>
      <c r="F13" s="10" t="s">
        <v>7</v>
      </c>
      <c r="G13" s="10" t="s">
        <v>8</v>
      </c>
      <c r="H13" s="10" t="s">
        <v>9</v>
      </c>
      <c r="I13" s="10" t="s">
        <v>10</v>
      </c>
      <c r="J13" s="10" t="s">
        <v>11</v>
      </c>
      <c r="K13" s="10" t="s">
        <v>12</v>
      </c>
      <c r="L13" s="10" t="s">
        <v>13</v>
      </c>
      <c r="M13" s="10" t="s">
        <v>14</v>
      </c>
      <c r="N13" s="10" t="s">
        <v>46</v>
      </c>
    </row>
    <row r="14" spans="1:14" ht="15.75" customHeight="1" x14ac:dyDescent="0.2">
      <c r="A14" s="11" t="s">
        <v>15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5.75" customHeight="1" x14ac:dyDescent="0.2">
      <c r="A15" s="14" t="s">
        <v>20</v>
      </c>
      <c r="B15" s="15">
        <f t="shared" ref="B15:M15" si="2">+B12</f>
        <v>13611167</v>
      </c>
      <c r="C15" s="15">
        <f t="shared" si="2"/>
        <v>13140574</v>
      </c>
      <c r="D15" s="15">
        <f t="shared" si="2"/>
        <v>12745529</v>
      </c>
      <c r="E15" s="15">
        <f t="shared" si="2"/>
        <v>12791579</v>
      </c>
      <c r="F15" s="15">
        <f t="shared" si="2"/>
        <v>12562841</v>
      </c>
      <c r="G15" s="15">
        <f t="shared" si="2"/>
        <v>12778882</v>
      </c>
      <c r="H15" s="15">
        <f t="shared" si="2"/>
        <v>13289139</v>
      </c>
      <c r="I15" s="15">
        <f t="shared" si="2"/>
        <v>13525246</v>
      </c>
      <c r="J15" s="15">
        <f t="shared" si="2"/>
        <v>14017530</v>
      </c>
      <c r="K15" s="15">
        <f t="shared" si="2"/>
        <v>14743152</v>
      </c>
      <c r="L15" s="15">
        <f t="shared" si="2"/>
        <v>13611560</v>
      </c>
      <c r="M15" s="15">
        <f t="shared" si="2"/>
        <v>14502353</v>
      </c>
      <c r="N15" s="16" t="s">
        <v>17</v>
      </c>
    </row>
    <row r="16" spans="1:14" ht="15.75" customHeight="1" x14ac:dyDescent="0.2">
      <c r="A16" s="11" t="s">
        <v>18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6"/>
    </row>
    <row r="17" spans="1:14" x14ac:dyDescent="0.2">
      <c r="A17" s="2" t="s">
        <v>22</v>
      </c>
      <c r="B17" s="16">
        <v>2113814</v>
      </c>
      <c r="C17" s="16">
        <v>2063575</v>
      </c>
      <c r="D17" s="16">
        <v>1912731</v>
      </c>
      <c r="E17" s="16">
        <v>1919862</v>
      </c>
      <c r="F17" s="16">
        <v>1750163</v>
      </c>
      <c r="G17" s="16">
        <v>1784571</v>
      </c>
      <c r="H17" s="16">
        <v>1768513</v>
      </c>
      <c r="I17" s="16">
        <v>1771938</v>
      </c>
      <c r="J17" s="16">
        <v>1895814</v>
      </c>
      <c r="K17" s="16">
        <v>2002462</v>
      </c>
      <c r="L17" s="16">
        <v>1756923</v>
      </c>
      <c r="M17" s="16">
        <v>2054917</v>
      </c>
      <c r="N17" s="16" t="s">
        <v>17</v>
      </c>
    </row>
    <row r="18" spans="1:14" x14ac:dyDescent="0.2">
      <c r="A18" s="2" t="s">
        <v>23</v>
      </c>
      <c r="B18" s="16">
        <f t="shared" ref="B18:M18" si="3">+B15-B17-B20-B19</f>
        <v>45300</v>
      </c>
      <c r="C18" s="16">
        <f>+C15-C17-C20-C19</f>
        <v>-11094</v>
      </c>
      <c r="D18" s="16">
        <f t="shared" si="3"/>
        <v>33666</v>
      </c>
      <c r="E18" s="16">
        <f t="shared" si="3"/>
        <v>78650</v>
      </c>
      <c r="F18" s="16">
        <f t="shared" si="3"/>
        <v>74989</v>
      </c>
      <c r="G18" s="16">
        <f t="shared" si="3"/>
        <v>134042</v>
      </c>
      <c r="H18" s="16">
        <f t="shared" si="3"/>
        <v>121874</v>
      </c>
      <c r="I18" s="16">
        <f t="shared" si="3"/>
        <v>114731</v>
      </c>
      <c r="J18" s="16">
        <f t="shared" si="3"/>
        <v>134308</v>
      </c>
      <c r="K18" s="16">
        <f t="shared" si="3"/>
        <v>125399</v>
      </c>
      <c r="L18" s="16">
        <f t="shared" si="3"/>
        <v>90004</v>
      </c>
      <c r="M18" s="16">
        <f t="shared" si="3"/>
        <v>122667</v>
      </c>
      <c r="N18" s="16" t="s">
        <v>17</v>
      </c>
    </row>
    <row r="19" spans="1:14" x14ac:dyDescent="0.2">
      <c r="A19" s="2" t="s">
        <v>24</v>
      </c>
      <c r="B19" s="19">
        <v>4249976</v>
      </c>
      <c r="C19" s="19">
        <v>4214921</v>
      </c>
      <c r="D19" s="19">
        <v>4079643</v>
      </c>
      <c r="E19" s="19">
        <v>4025825</v>
      </c>
      <c r="F19" s="19">
        <v>4065827</v>
      </c>
      <c r="G19" s="19">
        <v>4064693</v>
      </c>
      <c r="H19" s="19">
        <v>4255256</v>
      </c>
      <c r="I19" s="19">
        <v>4335941</v>
      </c>
      <c r="J19" s="19">
        <v>4490124</v>
      </c>
      <c r="K19" s="19">
        <v>4634315</v>
      </c>
      <c r="L19" s="19">
        <v>4884966</v>
      </c>
      <c r="M19" s="19">
        <v>4874480</v>
      </c>
      <c r="N19" s="16" t="s">
        <v>17</v>
      </c>
    </row>
    <row r="20" spans="1:14" x14ac:dyDescent="0.2">
      <c r="A20" s="2" t="s">
        <v>25</v>
      </c>
      <c r="B20" s="19">
        <v>7202077</v>
      </c>
      <c r="C20" s="19">
        <v>6873172</v>
      </c>
      <c r="D20" s="19">
        <v>6719489</v>
      </c>
      <c r="E20" s="19">
        <v>6767242</v>
      </c>
      <c r="F20" s="19">
        <v>6671862</v>
      </c>
      <c r="G20" s="19">
        <v>6795576</v>
      </c>
      <c r="H20" s="19">
        <v>7143496</v>
      </c>
      <c r="I20" s="19">
        <v>7302636</v>
      </c>
      <c r="J20" s="19">
        <v>7497284</v>
      </c>
      <c r="K20" s="19">
        <v>7980976</v>
      </c>
      <c r="L20" s="19">
        <v>6879667</v>
      </c>
      <c r="M20" s="19">
        <v>7450289</v>
      </c>
      <c r="N20" s="16" t="s">
        <v>17</v>
      </c>
    </row>
    <row r="21" spans="1:14" ht="24.95" customHeight="1" x14ac:dyDescent="0.2">
      <c r="A21" s="9" t="s">
        <v>26</v>
      </c>
      <c r="B21" s="10" t="s">
        <v>3</v>
      </c>
      <c r="C21" s="10" t="s">
        <v>4</v>
      </c>
      <c r="D21" s="10" t="s">
        <v>5</v>
      </c>
      <c r="E21" s="10" t="s">
        <v>6</v>
      </c>
      <c r="F21" s="10" t="s">
        <v>7</v>
      </c>
      <c r="G21" s="10" t="s">
        <v>8</v>
      </c>
      <c r="H21" s="10" t="s">
        <v>9</v>
      </c>
      <c r="I21" s="10" t="s">
        <v>10</v>
      </c>
      <c r="J21" s="10" t="s">
        <v>11</v>
      </c>
      <c r="K21" s="10" t="s">
        <v>12</v>
      </c>
      <c r="L21" s="10" t="s">
        <v>13</v>
      </c>
      <c r="M21" s="10" t="s">
        <v>14</v>
      </c>
      <c r="N21" s="10" t="s">
        <v>46</v>
      </c>
    </row>
    <row r="22" spans="1:14" ht="15.75" customHeight="1" x14ac:dyDescent="0.2">
      <c r="A22" s="11" t="s">
        <v>15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">
      <c r="A23" s="2" t="s">
        <v>24</v>
      </c>
      <c r="B23" s="19">
        <f t="shared" ref="B23:G24" si="4">+B19</f>
        <v>4249976</v>
      </c>
      <c r="C23" s="19">
        <f t="shared" si="4"/>
        <v>4214921</v>
      </c>
      <c r="D23" s="19">
        <f t="shared" si="4"/>
        <v>4079643</v>
      </c>
      <c r="E23" s="19">
        <f t="shared" si="4"/>
        <v>4025825</v>
      </c>
      <c r="F23" s="19">
        <f t="shared" si="4"/>
        <v>4065827</v>
      </c>
      <c r="G23" s="19">
        <f t="shared" si="4"/>
        <v>4064693</v>
      </c>
      <c r="H23" s="19">
        <f>+H19</f>
        <v>4255256</v>
      </c>
      <c r="I23" s="19">
        <f t="shared" ref="I23:M24" si="5">+I19</f>
        <v>4335941</v>
      </c>
      <c r="J23" s="19">
        <f t="shared" si="5"/>
        <v>4490124</v>
      </c>
      <c r="K23" s="19">
        <f t="shared" si="5"/>
        <v>4634315</v>
      </c>
      <c r="L23" s="19">
        <f t="shared" si="5"/>
        <v>4884966</v>
      </c>
      <c r="M23" s="19">
        <f t="shared" si="5"/>
        <v>4874480</v>
      </c>
      <c r="N23" s="16" t="s">
        <v>17</v>
      </c>
    </row>
    <row r="24" spans="1:14" x14ac:dyDescent="0.2">
      <c r="A24" s="2" t="s">
        <v>25</v>
      </c>
      <c r="B24" s="19">
        <f t="shared" si="4"/>
        <v>7202077</v>
      </c>
      <c r="C24" s="19">
        <f t="shared" si="4"/>
        <v>6873172</v>
      </c>
      <c r="D24" s="19">
        <f t="shared" si="4"/>
        <v>6719489</v>
      </c>
      <c r="E24" s="19">
        <f t="shared" si="4"/>
        <v>6767242</v>
      </c>
      <c r="F24" s="19">
        <f t="shared" si="4"/>
        <v>6671862</v>
      </c>
      <c r="G24" s="19">
        <f t="shared" si="4"/>
        <v>6795576</v>
      </c>
      <c r="H24" s="19">
        <f>+H20</f>
        <v>7143496</v>
      </c>
      <c r="I24" s="19">
        <f t="shared" si="5"/>
        <v>7302636</v>
      </c>
      <c r="J24" s="19">
        <f t="shared" si="5"/>
        <v>7497284</v>
      </c>
      <c r="K24" s="19">
        <f t="shared" si="5"/>
        <v>7980976</v>
      </c>
      <c r="L24" s="19">
        <f t="shared" si="5"/>
        <v>6879667</v>
      </c>
      <c r="M24" s="19">
        <f t="shared" si="5"/>
        <v>7450289</v>
      </c>
      <c r="N24" s="16" t="s">
        <v>17</v>
      </c>
    </row>
    <row r="25" spans="1:14" x14ac:dyDescent="0.2">
      <c r="A25" s="2" t="s">
        <v>22</v>
      </c>
      <c r="B25" s="20">
        <v>27041176</v>
      </c>
      <c r="C25" s="20">
        <v>26582768</v>
      </c>
      <c r="D25" s="20">
        <v>24860572</v>
      </c>
      <c r="E25" s="20">
        <v>24536321</v>
      </c>
      <c r="F25" s="20">
        <v>24378365</v>
      </c>
      <c r="G25" s="20">
        <v>25059223</v>
      </c>
      <c r="H25" s="20">
        <v>25585529</v>
      </c>
      <c r="I25" s="20">
        <v>26386513</v>
      </c>
      <c r="J25" s="20">
        <v>27606594</v>
      </c>
      <c r="K25" s="20">
        <v>29117929</v>
      </c>
      <c r="L25" s="20">
        <v>28072060</v>
      </c>
      <c r="M25" s="20">
        <v>29881817</v>
      </c>
      <c r="N25" s="16" t="s">
        <v>17</v>
      </c>
    </row>
    <row r="26" spans="1:14" x14ac:dyDescent="0.2">
      <c r="A26" s="2" t="s">
        <v>27</v>
      </c>
      <c r="B26" s="12">
        <v>2136548</v>
      </c>
      <c r="C26" s="12">
        <v>2711749</v>
      </c>
      <c r="D26" s="12">
        <v>2026533</v>
      </c>
      <c r="E26" s="12">
        <v>2151363</v>
      </c>
      <c r="F26" s="12">
        <v>2197261</v>
      </c>
      <c r="G26" s="12">
        <v>1925389</v>
      </c>
      <c r="H26" s="12">
        <v>2010868</v>
      </c>
      <c r="I26" s="12">
        <v>2104390</v>
      </c>
      <c r="J26" s="12">
        <v>2000065</v>
      </c>
      <c r="K26" s="12">
        <v>2570743</v>
      </c>
      <c r="L26" s="12">
        <v>1886733</v>
      </c>
      <c r="M26" s="12">
        <v>1726667</v>
      </c>
      <c r="N26" s="16" t="s">
        <v>17</v>
      </c>
    </row>
    <row r="27" spans="1:14" ht="15.75" customHeight="1" x14ac:dyDescent="0.2">
      <c r="A27" s="11" t="s">
        <v>18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" t="s">
        <v>27</v>
      </c>
      <c r="B28" s="20">
        <v>631092</v>
      </c>
      <c r="C28" s="20">
        <v>761644</v>
      </c>
      <c r="D28" s="20">
        <v>675331</v>
      </c>
      <c r="E28" s="20">
        <v>551916</v>
      </c>
      <c r="F28" s="20">
        <v>447734</v>
      </c>
      <c r="G28" s="20">
        <v>281534</v>
      </c>
      <c r="H28" s="20">
        <v>254052</v>
      </c>
      <c r="I28" s="20">
        <v>210386</v>
      </c>
      <c r="J28" s="20">
        <v>190133</v>
      </c>
      <c r="K28" s="20">
        <v>205346</v>
      </c>
      <c r="L28" s="20">
        <v>155648</v>
      </c>
      <c r="M28" s="20">
        <v>134290</v>
      </c>
      <c r="N28" s="16" t="s">
        <v>17</v>
      </c>
    </row>
    <row r="29" spans="1:14" x14ac:dyDescent="0.2">
      <c r="A29" s="2" t="s">
        <v>28</v>
      </c>
      <c r="B29" s="12">
        <f t="shared" ref="B29:G29" si="6">+B23+B24+B25+B26-B28</f>
        <v>39998685</v>
      </c>
      <c r="C29" s="12">
        <f t="shared" si="6"/>
        <v>39620966</v>
      </c>
      <c r="D29" s="12">
        <f t="shared" si="6"/>
        <v>37010906</v>
      </c>
      <c r="E29" s="12">
        <f t="shared" si="6"/>
        <v>36928835</v>
      </c>
      <c r="F29" s="12">
        <f t="shared" si="6"/>
        <v>36865581</v>
      </c>
      <c r="G29" s="12">
        <f t="shared" si="6"/>
        <v>37563347</v>
      </c>
      <c r="H29" s="12">
        <f>+H23+H24+H25+H26-H28</f>
        <v>38741097</v>
      </c>
      <c r="I29" s="12">
        <f t="shared" ref="I29:M29" si="7">+I23+I24+I25+I26-I28</f>
        <v>39919094</v>
      </c>
      <c r="J29" s="12">
        <f t="shared" si="7"/>
        <v>41403934</v>
      </c>
      <c r="K29" s="12">
        <f t="shared" si="7"/>
        <v>44098617</v>
      </c>
      <c r="L29" s="12">
        <f t="shared" si="7"/>
        <v>41567778</v>
      </c>
      <c r="M29" s="12">
        <f t="shared" si="7"/>
        <v>43798963</v>
      </c>
      <c r="N29" s="16" t="s">
        <v>17</v>
      </c>
    </row>
    <row r="30" spans="1:14" ht="24.95" customHeight="1" x14ac:dyDescent="0.2">
      <c r="A30" s="9" t="s">
        <v>29</v>
      </c>
      <c r="B30" s="10" t="s">
        <v>3</v>
      </c>
      <c r="C30" s="10" t="s">
        <v>4</v>
      </c>
      <c r="D30" s="10" t="s">
        <v>5</v>
      </c>
      <c r="E30" s="10" t="s">
        <v>6</v>
      </c>
      <c r="F30" s="10" t="s">
        <v>7</v>
      </c>
      <c r="G30" s="10" t="s">
        <v>8</v>
      </c>
      <c r="H30" s="10" t="s">
        <v>9</v>
      </c>
      <c r="I30" s="10" t="s">
        <v>10</v>
      </c>
      <c r="J30" s="10" t="s">
        <v>11</v>
      </c>
      <c r="K30" s="10" t="s">
        <v>12</v>
      </c>
      <c r="L30" s="10" t="s">
        <v>13</v>
      </c>
      <c r="M30" s="10" t="s">
        <v>14</v>
      </c>
      <c r="N30" s="10" t="s">
        <v>46</v>
      </c>
    </row>
    <row r="31" spans="1:14" ht="15.75" customHeight="1" x14ac:dyDescent="0.2">
      <c r="A31" s="11" t="s">
        <v>15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14" x14ac:dyDescent="0.2">
      <c r="A32" s="2" t="s">
        <v>28</v>
      </c>
      <c r="B32" s="12">
        <f t="shared" ref="B32:N32" si="8">+B29</f>
        <v>39998685</v>
      </c>
      <c r="C32" s="12">
        <f t="shared" si="8"/>
        <v>39620966</v>
      </c>
      <c r="D32" s="12">
        <f t="shared" si="8"/>
        <v>37010906</v>
      </c>
      <c r="E32" s="12">
        <f t="shared" si="8"/>
        <v>36928835</v>
      </c>
      <c r="F32" s="12">
        <f t="shared" si="8"/>
        <v>36865581</v>
      </c>
      <c r="G32" s="12">
        <f t="shared" si="8"/>
        <v>37563347</v>
      </c>
      <c r="H32" s="12">
        <f t="shared" si="8"/>
        <v>38741097</v>
      </c>
      <c r="I32" s="12">
        <f t="shared" si="8"/>
        <v>39919094</v>
      </c>
      <c r="J32" s="12">
        <f t="shared" si="8"/>
        <v>41403934</v>
      </c>
      <c r="K32" s="12">
        <f t="shared" si="8"/>
        <v>44098617</v>
      </c>
      <c r="L32" s="12">
        <f t="shared" si="8"/>
        <v>41567778</v>
      </c>
      <c r="M32" s="12">
        <f t="shared" si="8"/>
        <v>43798963</v>
      </c>
      <c r="N32" s="23" t="str">
        <f t="shared" si="8"/>
        <v>..</v>
      </c>
    </row>
    <row r="33" spans="1:14" ht="17.25" x14ac:dyDescent="0.25">
      <c r="A33" s="2" t="s">
        <v>42</v>
      </c>
      <c r="B33" s="12">
        <v>11364015</v>
      </c>
      <c r="C33" s="12">
        <v>11665361</v>
      </c>
      <c r="D33" s="12">
        <v>11880879</v>
      </c>
      <c r="E33" s="12">
        <v>12126579</v>
      </c>
      <c r="F33" s="12">
        <v>12070576</v>
      </c>
      <c r="G33" s="12">
        <v>12224479</v>
      </c>
      <c r="H33" s="12">
        <v>12397593</v>
      </c>
      <c r="I33" s="12">
        <v>12472025</v>
      </c>
      <c r="J33" s="12">
        <v>12886690</v>
      </c>
      <c r="K33" s="12">
        <v>13494751</v>
      </c>
      <c r="L33" s="12">
        <v>15179443</v>
      </c>
      <c r="M33" s="12">
        <v>15073941</v>
      </c>
      <c r="N33" s="23" t="s">
        <v>17</v>
      </c>
    </row>
    <row r="34" spans="1:14" x14ac:dyDescent="0.2">
      <c r="A34" s="2" t="s">
        <v>30</v>
      </c>
      <c r="B34" s="12">
        <v>2672704</v>
      </c>
      <c r="C34" s="12">
        <v>2660105</v>
      </c>
      <c r="D34" s="12">
        <v>2537925</v>
      </c>
      <c r="E34" s="12">
        <v>2527977</v>
      </c>
      <c r="F34" s="12">
        <v>2519034</v>
      </c>
      <c r="G34" s="12">
        <v>2668570</v>
      </c>
      <c r="H34" s="12">
        <v>2875828</v>
      </c>
      <c r="I34" s="12">
        <v>3242562</v>
      </c>
      <c r="J34" s="12">
        <v>3532519</v>
      </c>
      <c r="K34" s="12">
        <v>3656323</v>
      </c>
      <c r="L34" s="12">
        <v>3621493</v>
      </c>
      <c r="M34" s="12">
        <v>4340569</v>
      </c>
      <c r="N34" s="23" t="s">
        <v>17</v>
      </c>
    </row>
    <row r="35" spans="1:14" ht="15.75" customHeight="1" x14ac:dyDescent="0.2">
      <c r="A35" s="11" t="s">
        <v>18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">
      <c r="A36" s="2" t="s">
        <v>31</v>
      </c>
      <c r="B36" s="12">
        <v>3873185</v>
      </c>
      <c r="C36" s="12">
        <v>3919963</v>
      </c>
      <c r="D36" s="12">
        <v>3999969</v>
      </c>
      <c r="E36" s="12">
        <v>4177646</v>
      </c>
      <c r="F36" s="12">
        <v>4238966</v>
      </c>
      <c r="G36" s="12">
        <v>4012333</v>
      </c>
      <c r="H36" s="12">
        <v>4181036</v>
      </c>
      <c r="I36" s="12">
        <v>4405858</v>
      </c>
      <c r="J36" s="12">
        <v>4646243</v>
      </c>
      <c r="K36" s="12">
        <v>5020675</v>
      </c>
      <c r="L36" s="12">
        <v>5109991</v>
      </c>
      <c r="M36" s="12">
        <v>5412232</v>
      </c>
      <c r="N36" s="23" t="s">
        <v>17</v>
      </c>
    </row>
    <row r="37" spans="1:14" ht="14.25" x14ac:dyDescent="0.2">
      <c r="A37" s="2" t="s">
        <v>43</v>
      </c>
      <c r="B37" s="12">
        <v>8526858</v>
      </c>
      <c r="C37" s="12">
        <v>8569376</v>
      </c>
      <c r="D37" s="12">
        <v>8161684</v>
      </c>
      <c r="E37" s="12">
        <v>7979265</v>
      </c>
      <c r="F37" s="12">
        <v>7992523</v>
      </c>
      <c r="G37" s="12">
        <v>7920453</v>
      </c>
      <c r="H37" s="12">
        <v>8048614</v>
      </c>
      <c r="I37" s="12">
        <v>8261211</v>
      </c>
      <c r="J37" s="12">
        <v>8592144</v>
      </c>
      <c r="K37" s="12">
        <v>9050053</v>
      </c>
      <c r="L37" s="12">
        <v>8855724</v>
      </c>
      <c r="M37" s="12">
        <v>9474599</v>
      </c>
      <c r="N37" s="23" t="s">
        <v>17</v>
      </c>
    </row>
    <row r="38" spans="1:14" x14ac:dyDescent="0.2">
      <c r="A38" s="2" t="s">
        <v>30</v>
      </c>
      <c r="B38" s="12">
        <v>2467457</v>
      </c>
      <c r="C38" s="12">
        <v>2440775</v>
      </c>
      <c r="D38" s="12">
        <v>2431385</v>
      </c>
      <c r="E38" s="12">
        <v>2535608</v>
      </c>
      <c r="F38" s="12">
        <v>2564262</v>
      </c>
      <c r="G38" s="12">
        <v>2795687</v>
      </c>
      <c r="H38" s="12">
        <v>3055263</v>
      </c>
      <c r="I38" s="12">
        <v>3447236</v>
      </c>
      <c r="J38" s="12">
        <v>3781688</v>
      </c>
      <c r="K38" s="12">
        <v>3933733</v>
      </c>
      <c r="L38" s="12">
        <v>3817626</v>
      </c>
      <c r="M38" s="12">
        <v>4658570</v>
      </c>
      <c r="N38" s="23" t="s">
        <v>17</v>
      </c>
    </row>
    <row r="39" spans="1:14" x14ac:dyDescent="0.2">
      <c r="A39" s="24" t="s">
        <v>32</v>
      </c>
      <c r="B39" s="25">
        <f>+SUM(B32:B34)-SUM(B36:B38)</f>
        <v>39167904</v>
      </c>
      <c r="C39" s="25">
        <f t="shared" ref="C39:G39" si="9">+SUM(C32:C34)-SUM(C36:C38)</f>
        <v>39016318</v>
      </c>
      <c r="D39" s="25">
        <f t="shared" si="9"/>
        <v>36836672</v>
      </c>
      <c r="E39" s="25">
        <f t="shared" si="9"/>
        <v>36890872</v>
      </c>
      <c r="F39" s="25">
        <f t="shared" si="9"/>
        <v>36659440</v>
      </c>
      <c r="G39" s="25">
        <f t="shared" si="9"/>
        <v>37727923</v>
      </c>
      <c r="H39" s="25">
        <f>+SUM(H32:H34)-SUM(H36:H38)</f>
        <v>38729605</v>
      </c>
      <c r="I39" s="25">
        <f t="shared" ref="I39:M39" si="10">+SUM(I32:I34)-SUM(I36:I38)</f>
        <v>39519376</v>
      </c>
      <c r="J39" s="25">
        <f t="shared" si="10"/>
        <v>40803068</v>
      </c>
      <c r="K39" s="25">
        <f t="shared" si="10"/>
        <v>43245230</v>
      </c>
      <c r="L39" s="25">
        <f t="shared" si="10"/>
        <v>42585373</v>
      </c>
      <c r="M39" s="25">
        <f t="shared" si="10"/>
        <v>43668072</v>
      </c>
      <c r="N39" s="19">
        <v>45538110</v>
      </c>
    </row>
    <row r="40" spans="1:14" ht="24.95" customHeight="1" x14ac:dyDescent="0.2">
      <c r="A40" s="9" t="s">
        <v>33</v>
      </c>
      <c r="B40" s="10" t="s">
        <v>3</v>
      </c>
      <c r="C40" s="10" t="s">
        <v>4</v>
      </c>
      <c r="D40" s="10" t="s">
        <v>5</v>
      </c>
      <c r="E40" s="10" t="s">
        <v>6</v>
      </c>
      <c r="F40" s="10" t="s">
        <v>7</v>
      </c>
      <c r="G40" s="10" t="s">
        <v>8</v>
      </c>
      <c r="H40" s="10" t="s">
        <v>9</v>
      </c>
      <c r="I40" s="10" t="s">
        <v>10</v>
      </c>
      <c r="J40" s="10" t="str">
        <f>+J7</f>
        <v>2018</v>
      </c>
      <c r="K40" s="10" t="str">
        <f>+K7</f>
        <v>2019</v>
      </c>
      <c r="L40" s="10" t="str">
        <f>+L7</f>
        <v>2020</v>
      </c>
      <c r="M40" s="10" t="str">
        <f>+M7</f>
        <v>2021</v>
      </c>
      <c r="N40" s="10" t="str">
        <f>+N7</f>
        <v>2022</v>
      </c>
    </row>
    <row r="41" spans="1:14" ht="15.75" customHeight="1" x14ac:dyDescent="0.2">
      <c r="A41" s="11" t="s">
        <v>15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x14ac:dyDescent="0.2">
      <c r="A42" s="2" t="s">
        <v>32</v>
      </c>
      <c r="B42" s="12">
        <f t="shared" ref="B42:G42" si="11">+B$39</f>
        <v>39167904</v>
      </c>
      <c r="C42" s="12">
        <f t="shared" si="11"/>
        <v>39016318</v>
      </c>
      <c r="D42" s="12">
        <f t="shared" si="11"/>
        <v>36836672</v>
      </c>
      <c r="E42" s="12">
        <f t="shared" si="11"/>
        <v>36890872</v>
      </c>
      <c r="F42" s="12">
        <f t="shared" si="11"/>
        <v>36659440</v>
      </c>
      <c r="G42" s="12">
        <f t="shared" si="11"/>
        <v>37727923</v>
      </c>
      <c r="H42" s="12">
        <f>+H$39</f>
        <v>38729605</v>
      </c>
      <c r="I42" s="12">
        <f t="shared" ref="I42:L42" si="12">+I$39</f>
        <v>39519376</v>
      </c>
      <c r="J42" s="12">
        <f t="shared" si="12"/>
        <v>40803068</v>
      </c>
      <c r="K42" s="12">
        <f t="shared" si="12"/>
        <v>43245230</v>
      </c>
      <c r="L42" s="12">
        <f t="shared" si="12"/>
        <v>42585373</v>
      </c>
      <c r="M42" s="12">
        <f>+M$39</f>
        <v>43668072</v>
      </c>
      <c r="N42" s="12">
        <f>+N$39</f>
        <v>45538110</v>
      </c>
    </row>
    <row r="43" spans="1:14" x14ac:dyDescent="0.2">
      <c r="A43" s="2" t="s">
        <v>34</v>
      </c>
      <c r="B43" s="12">
        <v>8110544</v>
      </c>
      <c r="C43" s="12">
        <v>7897539</v>
      </c>
      <c r="D43" s="12">
        <v>7676977</v>
      </c>
      <c r="E43" s="12">
        <v>7577487</v>
      </c>
      <c r="F43" s="12">
        <v>7606782</v>
      </c>
      <c r="G43" s="12">
        <v>7845852</v>
      </c>
      <c r="H43" s="12">
        <v>7989814</v>
      </c>
      <c r="I43" s="12">
        <v>8260191</v>
      </c>
      <c r="J43" s="12">
        <v>8453231</v>
      </c>
      <c r="K43" s="12">
        <v>8857900</v>
      </c>
      <c r="L43" s="12">
        <v>9382872</v>
      </c>
      <c r="M43" s="12">
        <v>9854027</v>
      </c>
      <c r="N43" s="12">
        <v>10152639</v>
      </c>
    </row>
    <row r="44" spans="1:14" ht="15.75" customHeight="1" x14ac:dyDescent="0.2">
      <c r="A44" s="11" t="s">
        <v>18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2">
      <c r="A45" s="2" t="s">
        <v>35</v>
      </c>
      <c r="B45" s="12">
        <f t="shared" ref="B45:G45" si="13">+B42+B43</f>
        <v>47278448</v>
      </c>
      <c r="C45" s="12">
        <f t="shared" si="13"/>
        <v>46913857</v>
      </c>
      <c r="D45" s="12">
        <f t="shared" si="13"/>
        <v>44513649</v>
      </c>
      <c r="E45" s="12">
        <f t="shared" si="13"/>
        <v>44468359</v>
      </c>
      <c r="F45" s="12">
        <f t="shared" si="13"/>
        <v>44266222</v>
      </c>
      <c r="G45" s="12">
        <f t="shared" si="13"/>
        <v>45573775</v>
      </c>
      <c r="H45" s="12">
        <f>+H42+H43</f>
        <v>46719419</v>
      </c>
      <c r="I45" s="12">
        <f t="shared" ref="I45:N45" si="14">+I42+I43</f>
        <v>47779567</v>
      </c>
      <c r="J45" s="12">
        <f t="shared" si="14"/>
        <v>49256299</v>
      </c>
      <c r="K45" s="12">
        <f t="shared" si="14"/>
        <v>52103130</v>
      </c>
      <c r="L45" s="12">
        <f t="shared" si="14"/>
        <v>51968245</v>
      </c>
      <c r="M45" s="12">
        <f t="shared" si="14"/>
        <v>53522099</v>
      </c>
      <c r="N45" s="12">
        <f t="shared" si="14"/>
        <v>55690749</v>
      </c>
    </row>
    <row r="46" spans="1:14" ht="24.95" customHeight="1" x14ac:dyDescent="0.2">
      <c r="A46" s="9" t="s">
        <v>36</v>
      </c>
      <c r="B46" s="10" t="s">
        <v>3</v>
      </c>
      <c r="C46" s="10" t="s">
        <v>4</v>
      </c>
      <c r="D46" s="10" t="s">
        <v>5</v>
      </c>
      <c r="E46" s="10" t="s">
        <v>6</v>
      </c>
      <c r="F46" s="10" t="s">
        <v>7</v>
      </c>
      <c r="G46" s="10" t="s">
        <v>8</v>
      </c>
      <c r="H46" s="10" t="s">
        <v>9</v>
      </c>
      <c r="I46" s="10" t="s">
        <v>10</v>
      </c>
      <c r="J46" s="10" t="str">
        <f>+J7</f>
        <v>2018</v>
      </c>
      <c r="K46" s="10" t="str">
        <f>+K7</f>
        <v>2019</v>
      </c>
      <c r="L46" s="10" t="str">
        <f>+L7</f>
        <v>2020</v>
      </c>
      <c r="M46" s="10" t="str">
        <f>+M7</f>
        <v>2021</v>
      </c>
      <c r="N46" s="10" t="str">
        <f>+N7</f>
        <v>2022</v>
      </c>
    </row>
    <row r="47" spans="1:14" ht="15.75" customHeight="1" x14ac:dyDescent="0.2">
      <c r="A47" s="11" t="s">
        <v>15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 x14ac:dyDescent="0.2">
      <c r="A48" s="2" t="s">
        <v>32</v>
      </c>
      <c r="B48" s="12">
        <f t="shared" ref="B48:G48" si="15">+B$39</f>
        <v>39167904</v>
      </c>
      <c r="C48" s="12">
        <f t="shared" si="15"/>
        <v>39016318</v>
      </c>
      <c r="D48" s="12">
        <f t="shared" si="15"/>
        <v>36836672</v>
      </c>
      <c r="E48" s="12">
        <f t="shared" si="15"/>
        <v>36890872</v>
      </c>
      <c r="F48" s="12">
        <f t="shared" si="15"/>
        <v>36659440</v>
      </c>
      <c r="G48" s="12">
        <f t="shared" si="15"/>
        <v>37727923</v>
      </c>
      <c r="H48" s="12">
        <f>+H$39</f>
        <v>38729605</v>
      </c>
      <c r="I48" s="12">
        <f t="shared" ref="I48:N48" si="16">+I$39</f>
        <v>39519376</v>
      </c>
      <c r="J48" s="12">
        <f t="shared" si="16"/>
        <v>40803068</v>
      </c>
      <c r="K48" s="12">
        <f t="shared" si="16"/>
        <v>43245230</v>
      </c>
      <c r="L48" s="12">
        <f t="shared" si="16"/>
        <v>42585373</v>
      </c>
      <c r="M48" s="12">
        <f t="shared" si="16"/>
        <v>43668072</v>
      </c>
      <c r="N48" s="12">
        <f t="shared" si="16"/>
        <v>45538110</v>
      </c>
    </row>
    <row r="49" spans="1:14" x14ac:dyDescent="0.2">
      <c r="A49" s="2" t="s">
        <v>37</v>
      </c>
      <c r="B49" s="12">
        <v>-72508</v>
      </c>
      <c r="C49" s="12">
        <v>-105057</v>
      </c>
      <c r="D49" s="12">
        <v>-84954</v>
      </c>
      <c r="E49" s="12">
        <v>-116466</v>
      </c>
      <c r="F49" s="12">
        <v>-93019</v>
      </c>
      <c r="G49" s="12">
        <v>-140298</v>
      </c>
      <c r="H49" s="12">
        <v>-146939</v>
      </c>
      <c r="I49" s="12">
        <v>-149515</v>
      </c>
      <c r="J49" s="12">
        <v>-138441</v>
      </c>
      <c r="K49" s="12">
        <v>-134798</v>
      </c>
      <c r="L49" s="12">
        <v>-187579</v>
      </c>
      <c r="M49" s="12">
        <v>-117542</v>
      </c>
      <c r="N49" s="23" t="s">
        <v>17</v>
      </c>
    </row>
    <row r="50" spans="1:14" ht="15.75" customHeight="1" x14ac:dyDescent="0.2">
      <c r="A50" s="11" t="s">
        <v>18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">
      <c r="A51" s="2" t="s">
        <v>38</v>
      </c>
      <c r="B51" s="12">
        <v>35485496</v>
      </c>
      <c r="C51" s="12">
        <v>35582363</v>
      </c>
      <c r="D51" s="12">
        <v>35264466</v>
      </c>
      <c r="E51" s="12">
        <v>34795286</v>
      </c>
      <c r="F51" s="12">
        <v>34697889</v>
      </c>
      <c r="G51" s="12">
        <v>35110921</v>
      </c>
      <c r="H51" s="12">
        <v>35834450</v>
      </c>
      <c r="I51" s="12">
        <v>37559222</v>
      </c>
      <c r="J51" s="12">
        <v>38414851</v>
      </c>
      <c r="K51" s="12">
        <v>37846819</v>
      </c>
      <c r="L51" s="12">
        <v>33371414</v>
      </c>
      <c r="M51" s="12">
        <v>37192161</v>
      </c>
      <c r="N51" s="23" t="s">
        <v>17</v>
      </c>
    </row>
    <row r="52" spans="1:14" s="24" customFormat="1" x14ac:dyDescent="0.2">
      <c r="A52" s="24" t="s">
        <v>39</v>
      </c>
      <c r="B52" s="25">
        <f t="shared" ref="B52:G52" si="17">+B48+B49-B51</f>
        <v>3609900</v>
      </c>
      <c r="C52" s="25">
        <f t="shared" si="17"/>
        <v>3328898</v>
      </c>
      <c r="D52" s="25">
        <f t="shared" si="17"/>
        <v>1487252</v>
      </c>
      <c r="E52" s="25">
        <f t="shared" si="17"/>
        <v>1979120</v>
      </c>
      <c r="F52" s="25">
        <f t="shared" si="17"/>
        <v>1868532</v>
      </c>
      <c r="G52" s="25">
        <f t="shared" si="17"/>
        <v>2476704</v>
      </c>
      <c r="H52" s="25">
        <f>+H48+H49-H51</f>
        <v>2748216</v>
      </c>
      <c r="I52" s="25">
        <f t="shared" ref="I52:M52" si="18">+I48+I49-I51</f>
        <v>1810639</v>
      </c>
      <c r="J52" s="25">
        <f t="shared" si="18"/>
        <v>2249776</v>
      </c>
      <c r="K52" s="25">
        <f t="shared" si="18"/>
        <v>5263613</v>
      </c>
      <c r="L52" s="25">
        <f t="shared" si="18"/>
        <v>9026380</v>
      </c>
      <c r="M52" s="25">
        <f t="shared" si="18"/>
        <v>6358369</v>
      </c>
      <c r="N52" s="26" t="s">
        <v>17</v>
      </c>
    </row>
    <row r="53" spans="1:14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s="27" customFormat="1" x14ac:dyDescent="0.2">
      <c r="A54" s="27" t="s">
        <v>40</v>
      </c>
      <c r="B54" s="27">
        <v>14125</v>
      </c>
      <c r="C54" s="27">
        <v>14071</v>
      </c>
      <c r="D54" s="27">
        <v>13313</v>
      </c>
      <c r="E54" s="27">
        <v>13392</v>
      </c>
      <c r="F54" s="27">
        <v>13374</v>
      </c>
      <c r="G54" s="27">
        <v>13833</v>
      </c>
      <c r="H54" s="27">
        <v>14264</v>
      </c>
      <c r="I54" s="27">
        <v>14600</v>
      </c>
      <c r="J54" s="27">
        <v>15102</v>
      </c>
      <c r="K54" s="27">
        <v>16007</v>
      </c>
      <c r="L54" s="27">
        <v>15781</v>
      </c>
      <c r="M54" s="27">
        <v>16229</v>
      </c>
      <c r="N54" s="27">
        <v>16907</v>
      </c>
    </row>
    <row r="55" spans="1:14" ht="14.25" x14ac:dyDescent="0.2">
      <c r="A55" s="2" t="s">
        <v>44</v>
      </c>
      <c r="I55" s="17"/>
      <c r="J55" s="17"/>
      <c r="K55" s="17"/>
      <c r="L55" s="17"/>
      <c r="M55" s="17"/>
    </row>
    <row r="56" spans="1:14" ht="14.25" x14ac:dyDescent="0.2">
      <c r="A56" s="2" t="s">
        <v>45</v>
      </c>
    </row>
    <row r="57" spans="1:14" x14ac:dyDescent="0.2">
      <c r="A57" s="2" t="s">
        <v>41</v>
      </c>
      <c r="H57" s="28"/>
      <c r="I57" s="28"/>
      <c r="J57" s="28"/>
      <c r="K57" s="28"/>
      <c r="L57" s="28"/>
      <c r="M57" s="28"/>
      <c r="N57" s="28"/>
    </row>
    <row r="60" spans="1:14" x14ac:dyDescent="0.2">
      <c r="H60" s="29"/>
      <c r="I60" s="29"/>
      <c r="J60" s="29"/>
    </row>
    <row r="61" spans="1:14" x14ac:dyDescent="0.2">
      <c r="A61" s="30"/>
      <c r="F61" s="29"/>
      <c r="G61" s="29"/>
      <c r="H61" s="29"/>
      <c r="I61" s="29"/>
      <c r="J61" s="29"/>
      <c r="K61" s="29"/>
      <c r="L61" s="29"/>
      <c r="M61" s="29"/>
    </row>
    <row r="62" spans="1:14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9"/>
      <c r="L62" s="29"/>
      <c r="M62" s="29"/>
      <c r="N62" s="29"/>
    </row>
    <row r="64" spans="1:14" x14ac:dyDescent="0.2">
      <c r="B64" s="29"/>
      <c r="C64" s="29"/>
      <c r="D64" s="29"/>
      <c r="E64" s="29"/>
      <c r="F64" s="29"/>
      <c r="G64" s="29"/>
      <c r="K64" s="28"/>
      <c r="L64" s="28"/>
    </row>
    <row r="66" spans="2:7" x14ac:dyDescent="0.2">
      <c r="B66" s="29"/>
      <c r="C66" s="29"/>
      <c r="D66" s="29"/>
      <c r="E66" s="29"/>
      <c r="F66" s="29"/>
      <c r="G66" s="29"/>
    </row>
    <row r="68" spans="2:7" x14ac:dyDescent="0.2">
      <c r="B68" s="29"/>
      <c r="C68" s="29"/>
      <c r="D68" s="29"/>
      <c r="E68" s="29"/>
      <c r="F68" s="29"/>
      <c r="G68" s="29"/>
    </row>
    <row r="70" spans="2:7" x14ac:dyDescent="0.2">
      <c r="B70" s="29"/>
      <c r="C70" s="29"/>
      <c r="D70" s="29"/>
      <c r="E70" s="29"/>
      <c r="F70" s="29"/>
      <c r="G70" s="29"/>
    </row>
    <row r="72" spans="2:7" x14ac:dyDescent="0.2">
      <c r="B72" s="29"/>
      <c r="C72" s="29"/>
      <c r="D72" s="29"/>
      <c r="E72" s="29"/>
      <c r="F72" s="29"/>
      <c r="G72" s="29"/>
    </row>
    <row r="74" spans="2:7" x14ac:dyDescent="0.2">
      <c r="B74" s="29"/>
      <c r="C74" s="29"/>
      <c r="D74" s="29"/>
      <c r="E74" s="29"/>
      <c r="F74" s="29"/>
      <c r="G74" s="29"/>
    </row>
    <row r="76" spans="2:7" x14ac:dyDescent="0.2">
      <c r="B76" s="29"/>
      <c r="C76" s="29"/>
      <c r="D76" s="29"/>
      <c r="E76" s="29"/>
      <c r="F76" s="29"/>
      <c r="G76" s="29"/>
    </row>
    <row r="77" spans="2:7" x14ac:dyDescent="0.2">
      <c r="B77" s="29"/>
    </row>
    <row r="78" spans="2:7" x14ac:dyDescent="0.2">
      <c r="B78" s="29"/>
      <c r="C78" s="29"/>
      <c r="D78" s="29"/>
      <c r="E78" s="29"/>
      <c r="F78" s="29"/>
      <c r="G78" s="29"/>
    </row>
    <row r="79" spans="2:7" x14ac:dyDescent="0.2">
      <c r="B79" s="29"/>
      <c r="C79" s="29"/>
      <c r="D79" s="29"/>
      <c r="E79" s="29"/>
      <c r="F79" s="29"/>
      <c r="G79" s="29"/>
    </row>
    <row r="80" spans="2:7" x14ac:dyDescent="0.2">
      <c r="B80" s="29"/>
      <c r="C80" s="29"/>
      <c r="D80" s="29"/>
      <c r="E80" s="29"/>
      <c r="F80" s="29"/>
      <c r="G80" s="29"/>
    </row>
    <row r="81" spans="2:7" x14ac:dyDescent="0.2">
      <c r="B81" s="29"/>
      <c r="C81" s="29"/>
      <c r="D81" s="29"/>
      <c r="E81" s="29"/>
      <c r="F81" s="29"/>
      <c r="G81" s="29"/>
    </row>
    <row r="82" spans="2:7" x14ac:dyDescent="0.2">
      <c r="B82" s="29"/>
      <c r="C82" s="29"/>
      <c r="D82" s="29"/>
      <c r="E82" s="29"/>
      <c r="F82" s="29"/>
      <c r="G82" s="29"/>
    </row>
    <row r="83" spans="2:7" x14ac:dyDescent="0.2">
      <c r="B83" s="29"/>
      <c r="C83" s="29"/>
      <c r="D83" s="29"/>
      <c r="E83" s="29"/>
      <c r="F83" s="29"/>
      <c r="G83" s="29"/>
    </row>
    <row r="84" spans="2:7" x14ac:dyDescent="0.2">
      <c r="B84" s="29"/>
      <c r="C84" s="29"/>
      <c r="D84" s="29"/>
      <c r="E84" s="29"/>
      <c r="F84" s="29"/>
      <c r="G84" s="29"/>
    </row>
    <row r="85" spans="2:7" x14ac:dyDescent="0.2">
      <c r="B85" s="29"/>
      <c r="C85" s="29"/>
      <c r="D85" s="29"/>
      <c r="E85" s="29"/>
      <c r="F85" s="29"/>
      <c r="G85" s="29"/>
    </row>
    <row r="86" spans="2:7" x14ac:dyDescent="0.2">
      <c r="B86" s="29"/>
      <c r="C86" s="29"/>
      <c r="D86" s="29"/>
      <c r="E86" s="29"/>
      <c r="F86" s="29"/>
      <c r="G86" s="29"/>
    </row>
    <row r="87" spans="2:7" x14ac:dyDescent="0.2">
      <c r="B87" s="29"/>
      <c r="C87" s="29"/>
      <c r="D87" s="29"/>
      <c r="E87" s="29"/>
      <c r="F87" s="29"/>
      <c r="G87" s="29"/>
    </row>
    <row r="88" spans="2:7" x14ac:dyDescent="0.2">
      <c r="B88" s="29"/>
      <c r="C88" s="29"/>
      <c r="D88" s="29"/>
      <c r="E88" s="29"/>
      <c r="F88" s="29"/>
      <c r="G88" s="29"/>
    </row>
    <row r="89" spans="2:7" x14ac:dyDescent="0.2">
      <c r="B89" s="29"/>
      <c r="C89" s="29"/>
      <c r="D89" s="29"/>
      <c r="E89" s="29"/>
      <c r="F89" s="29"/>
      <c r="G89" s="29"/>
    </row>
    <row r="90" spans="2:7" x14ac:dyDescent="0.2">
      <c r="B90" s="29"/>
      <c r="C90" s="29"/>
      <c r="D90" s="29"/>
      <c r="E90" s="29"/>
      <c r="F90" s="29"/>
      <c r="G90" s="29"/>
    </row>
    <row r="91" spans="2:7" x14ac:dyDescent="0.2">
      <c r="B91" s="29"/>
      <c r="C91" s="29"/>
      <c r="D91" s="29"/>
      <c r="E91" s="29"/>
      <c r="F91" s="29"/>
      <c r="G91" s="29"/>
    </row>
    <row r="92" spans="2:7" x14ac:dyDescent="0.2">
      <c r="B92" s="29"/>
      <c r="C92" s="29"/>
      <c r="D92" s="29"/>
      <c r="E92" s="29"/>
      <c r="F92" s="29"/>
      <c r="G92" s="29"/>
    </row>
    <row r="93" spans="2:7" hidden="1" x14ac:dyDescent="0.2">
      <c r="B93" s="29"/>
    </row>
    <row r="94" spans="2:7" hidden="1" x14ac:dyDescent="0.2">
      <c r="B94" s="29"/>
    </row>
    <row r="95" spans="2:7" hidden="1" x14ac:dyDescent="0.2">
      <c r="B95" s="29"/>
    </row>
    <row r="96" spans="2:7" hidden="1" x14ac:dyDescent="0.2">
      <c r="B96" s="29"/>
    </row>
    <row r="97" spans="2:7" hidden="1" x14ac:dyDescent="0.2">
      <c r="B97" s="29"/>
    </row>
    <row r="98" spans="2:7" hidden="1" x14ac:dyDescent="0.2">
      <c r="B98" s="29"/>
    </row>
    <row r="99" spans="2:7" hidden="1" x14ac:dyDescent="0.2">
      <c r="B99" s="29"/>
    </row>
    <row r="100" spans="2:7" hidden="1" x14ac:dyDescent="0.2"/>
    <row r="101" spans="2:7" hidden="1" x14ac:dyDescent="0.2"/>
    <row r="102" spans="2:7" hidden="1" x14ac:dyDescent="0.2"/>
    <row r="103" spans="2:7" hidden="1" x14ac:dyDescent="0.2"/>
    <row r="104" spans="2:7" hidden="1" x14ac:dyDescent="0.2"/>
    <row r="105" spans="2:7" hidden="1" x14ac:dyDescent="0.2"/>
    <row r="107" spans="2:7" x14ac:dyDescent="0.2">
      <c r="B107" s="29"/>
      <c r="C107" s="29"/>
      <c r="D107" s="29"/>
      <c r="E107" s="29"/>
      <c r="F107" s="29"/>
      <c r="G107" s="29"/>
    </row>
  </sheetData>
  <phoneticPr fontId="15" type="noConversion"/>
  <pageMargins left="0.39370078740157483" right="0.39370078740157483" top="0.78740157480314965" bottom="0.98425196850393704" header="0" footer="0"/>
  <pageSetup paperSize="9" scale="97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Fogares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Jacome Rodríguez</dc:creator>
  <cp:lastModifiedBy>Raúl Jacome Rodríguez</cp:lastModifiedBy>
  <dcterms:created xsi:type="dcterms:W3CDTF">2024-02-20T13:53:02Z</dcterms:created>
  <dcterms:modified xsi:type="dcterms:W3CDTF">2024-02-20T13:55:48Z</dcterms:modified>
</cp:coreProperties>
</file>